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<sst xmlns="http://schemas.openxmlformats.org/spreadsheetml/2006/main" count="164" uniqueCount="158">
  <si>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</si>
  <si>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</si>
  <si>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</si>
  <si>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</si>
  <si>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</si>
  <si>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</si>
  <si>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</si>
  <si>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</si>
  <si>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</si>
  <si>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</si>
  <si>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</si>
  <si>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</si>
  <si>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</si>
  <si>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</si>
  <si>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</si>
  <si>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</si>
  <si>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</si>
  <si>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</si>
  <si>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</si>
  <si>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</si>
  <si>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</si>
  <si>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</si>
  <si>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</si>
  <si>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</si>
  <si>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</si>
  <si>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</si>
  <si>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</si>
  <si>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</si>
  <si>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</si>
  <si>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</si>
  <si>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</si>
  <si>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</si>
  <si>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</si>
  <si>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</si>
  <si>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</si>
  <si>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</si>
  <si>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</si>
  <si>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</si>
  <si>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</si>
  <si>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</si>
  <si>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</si>
  <si>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</si>
  <si>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</si>
  <si>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</si>
  <si>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</si>
  <si>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</si>
  <si>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</si>
  <si>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</si>
  <si>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</si>
  <si>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</si>
  <si>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</si>
  <si>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</si>
  <si>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</si>
  <si>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</si>
  <si>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</si>
  <si>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</si>
  <si>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</si>
  <si>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</si>
  <si>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</si>
  <si>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</si>
  <si>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</si>
  <si>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</si>
  <si>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</si>
  <si>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</si>
  <si>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</si>
  <si>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</si>
  <si>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</si>
  <si>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</si>
  <si>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</si>
  <si>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</si>
  <si>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</si>
  <si>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</si>
  <si>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</si>
  <si>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</si>
  <si>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</si>
  <si>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</si>
  <si>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</si>
  <si>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</si>
  <si>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</si>
  <si>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</si>
  <si>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</si>
  <si>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</si>
  <si>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</si>
  <si>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</si>
  <si>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</si>
  <si>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</si>
  <si>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</si>
  <si>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</si>
  <si>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</si>
  <si>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</si>
  <si>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</si>
  <si>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</si>
  <si>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</si>
  <si>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</si>
  <si>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</si>
  <si>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</si>
  <si>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</si>
  <si>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</si>
  <si>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</si>
  <si>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</si>
  <si>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</si>
  <si>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</si>
  <si>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</si>
  <si>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</si>
  <si>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</si>
  <si>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</si>
  <si>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</si>
  <si>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</si>
  <si>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</si>
  <si>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</si>
  <si>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</si>
  <si>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</si>
  <si>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</si>
  <si>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</si>
  <si>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</si>
  <si>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</si>
  <si>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</si>
  <si>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</si>
  <si>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</si>
  <si>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</si>
  <si>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</si>
  <si>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</si>
  <si>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</si>
  <si>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</si>
  <si>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</si>
  <si>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</si>
  <si>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</si>
  <si>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</si>
  <si>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</si>
  <si>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</si>
  <si>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</si>
  <si>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</si>
  <si>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</si>
  <si>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</si>
  <si>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</si>
  <si>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</si>
  <si>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</si>
  <si>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</si>
  <si>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</si>
  <si>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</si>
  <si>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</si>
  <si>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</si>
  <si>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</si>
  <si>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</si>
  <si>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</si>
  <si>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</si>
  <si>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</si>
  <si>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</si>
  <si>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</si>
  <si>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</si>
  <si>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</si>
  <si>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</si>
  <si>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</si>
  <si>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</si>
  <si>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</si>
  <si>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</si>
  <si>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</si>
  <si>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11-04-2025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</si>
</sst>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0" zoomScale="130" zoomScaleNormal="130" workbookViewId="0">
      <selection activeCell="C52" sqref="C52"/>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45747</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31">
        <v>1.4</v>
      </c>
      <c r="B14" s="4" t="s">
        <v>71</v>
      </c>
      <c r="C14" s="9"/>
      <c r="D14" s="9"/>
      <c r="E14" s="6"/>
      <c r="L14" s="2" t="s">
        <v>116</v>
      </c>
    </row>
    <row r="15" spans="1:13" x14ac:dyDescent="0.2">
      <c r="A15" s="131"/>
      <c r="B15" s="19" t="s">
        <v>5</v>
      </c>
      <c r="C15" s="9"/>
      <c r="D15" s="9"/>
      <c r="E15" s="6"/>
      <c r="H15" s="2" t="s">
        <v>111</v>
      </c>
      <c r="J15" s="2" t="s">
        <v>115</v>
      </c>
      <c r="L15" s="2" t="s">
        <v>115</v>
      </c>
    </row>
    <row r="16" spans="1:13" x14ac:dyDescent="0.2">
      <c r="A16" s="131"/>
      <c r="B16" s="20" t="s">
        <v>6</v>
      </c>
      <c r="C16" s="9">
        <v>0</v>
      </c>
      <c r="D16" s="59">
        <v>0</v>
      </c>
      <c r="E16" s="6">
        <v>0</v>
      </c>
      <c r="H16" s="3">
        <v>0</v>
      </c>
      <c r="J16" s="3">
        <v>8549497</v>
      </c>
      <c r="L16" s="3">
        <v>632835</v>
      </c>
      <c r="M16" s="2" t="s">
        <v>121</v>
      </c>
    </row>
    <row r="17" spans="1:13" x14ac:dyDescent="0.2">
      <c r="A17" s="131"/>
      <c r="B17" s="20" t="s">
        <v>7</v>
      </c>
      <c r="C17" s="9"/>
      <c r="D17" s="59"/>
      <c r="E17" s="6"/>
      <c r="G17" s="2" t="s">
        <v>112</v>
      </c>
      <c r="H17" s="3">
        <f>H16*5/100</f>
        <v>0</v>
      </c>
      <c r="J17" s="3">
        <f>J16*15/100</f>
        <v>1282424.55</v>
      </c>
      <c r="L17" s="3">
        <v>14672160</v>
      </c>
      <c r="M17" s="2" t="s">
        <v>123</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64269044</v>
      </c>
      <c r="D20" s="59">
        <f>H23</f>
        <v>6426904.4000000004</v>
      </c>
      <c r="E20" s="6">
        <f>H25</f>
        <v>57842139.600000001</v>
      </c>
      <c r="J20" s="2">
        <v>0</v>
      </c>
      <c r="L20" s="56">
        <v>1020996</v>
      </c>
    </row>
    <row r="21" spans="1:13" x14ac:dyDescent="0.2">
      <c r="A21" s="131"/>
      <c r="B21" s="20" t="s">
        <v>11</v>
      </c>
      <c r="C21" s="9"/>
      <c r="D21" s="59"/>
      <c r="E21" s="6"/>
      <c r="H21" s="2" t="s">
        <v>113</v>
      </c>
      <c r="J21" s="2">
        <v>0</v>
      </c>
    </row>
    <row r="22" spans="1:13" x14ac:dyDescent="0.2">
      <c r="A22" s="131"/>
      <c r="B22" s="20" t="s">
        <v>12</v>
      </c>
      <c r="C22" s="5"/>
      <c r="D22" s="59"/>
      <c r="E22" s="6"/>
      <c r="H22" s="3">
        <v>64269044</v>
      </c>
      <c r="J22" s="62">
        <f>J16-J17</f>
        <v>7267072.4500000002</v>
      </c>
      <c r="L22" s="56">
        <f>L20+L21</f>
        <v>1020996</v>
      </c>
    </row>
    <row r="23" spans="1:13" x14ac:dyDescent="0.2">
      <c r="A23" s="128">
        <v>1.5</v>
      </c>
      <c r="B23" s="4" t="s">
        <v>72</v>
      </c>
      <c r="C23" s="6"/>
      <c r="D23" s="25"/>
      <c r="E23" s="6"/>
      <c r="H23" s="3">
        <f>H22*10/100</f>
        <v>6426904.4000000004</v>
      </c>
      <c r="J23" s="3"/>
    </row>
    <row r="24" spans="1:13" ht="24" x14ac:dyDescent="0.2">
      <c r="A24" s="129"/>
      <c r="B24" s="21" t="s">
        <v>13</v>
      </c>
      <c r="C24" s="6">
        <f>J16</f>
        <v>8549497</v>
      </c>
      <c r="D24" s="59">
        <f>C24*15/100</f>
        <v>1282424.55</v>
      </c>
      <c r="E24" s="6">
        <f>C24-D24</f>
        <v>7267072.4500000002</v>
      </c>
      <c r="H24" s="3"/>
    </row>
    <row r="25" spans="1:13" x14ac:dyDescent="0.2">
      <c r="A25" s="129"/>
      <c r="B25" s="20" t="s">
        <v>14</v>
      </c>
      <c r="C25" s="6"/>
      <c r="D25" s="59">
        <f>C25</f>
        <v>0</v>
      </c>
      <c r="E25" s="6">
        <v>0</v>
      </c>
      <c r="H25" s="61">
        <f>H22-H23</f>
        <v>57842139.600000001</v>
      </c>
    </row>
    <row r="26" spans="1:13" ht="36" x14ac:dyDescent="0.2">
      <c r="A26" s="129"/>
      <c r="B26" s="36" t="s">
        <v>99</v>
      </c>
      <c r="C26" s="6"/>
      <c r="D26" s="39"/>
      <c r="E26" s="6"/>
    </row>
    <row r="27" spans="1:13" ht="108" x14ac:dyDescent="0.2">
      <c r="A27" s="130"/>
      <c r="B27" s="53" t="s">
        <v>105</v>
      </c>
      <c r="C27" s="6">
        <v>0</v>
      </c>
      <c r="D27" s="39"/>
      <c r="E27" s="6">
        <v>0</v>
      </c>
      <c r="H27" s="2" t="s">
        <v>154</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86</v>
      </c>
      <c r="C30" s="6"/>
      <c r="D30" s="44"/>
      <c r="E30" s="6"/>
    </row>
    <row r="31" spans="1:13" x14ac:dyDescent="0.2">
      <c r="A31" s="130"/>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8">
        <v>1.1200000000000001</v>
      </c>
      <c r="B36" s="11" t="s">
        <v>79</v>
      </c>
      <c r="C36" s="6"/>
      <c r="D36" s="59"/>
      <c r="E36" s="6"/>
    </row>
    <row r="37" spans="1:8" ht="24" x14ac:dyDescent="0.2">
      <c r="A37" s="130"/>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8">
        <v>1.1499999999999999</v>
      </c>
      <c r="B40" s="54" t="s">
        <v>107</v>
      </c>
      <c r="C40" s="9"/>
      <c r="D40" s="9"/>
      <c r="E40" s="6"/>
    </row>
    <row r="41" spans="1:8" x14ac:dyDescent="0.2">
      <c r="A41" s="130"/>
      <c r="B41" s="11" t="s">
        <v>106</v>
      </c>
      <c r="C41" s="9">
        <v>0</v>
      </c>
      <c r="D41" s="59">
        <f>C41</f>
        <v>0</v>
      </c>
      <c r="E41" s="6"/>
    </row>
    <row r="42" spans="1:8" x14ac:dyDescent="0.2">
      <c r="A42" s="128">
        <v>1.1599999999999999</v>
      </c>
      <c r="B42" s="28" t="s">
        <v>20</v>
      </c>
      <c r="C42" s="9"/>
      <c r="E42" s="18"/>
    </row>
    <row r="43" spans="1:8" ht="24" x14ac:dyDescent="0.2">
      <c r="A43" s="129"/>
      <c r="B43" s="21" t="s">
        <v>21</v>
      </c>
      <c r="C43" s="9">
        <v>0</v>
      </c>
      <c r="D43" s="43"/>
      <c r="E43" s="18">
        <v>0</v>
      </c>
      <c r="G43" s="10" t="s">
        <v>119</v>
      </c>
      <c r="H43" s="10">
        <v>17289636</v>
      </c>
    </row>
    <row r="44" spans="1:8" ht="24" x14ac:dyDescent="0.2">
      <c r="A44" s="130"/>
      <c r="B44" s="21" t="s">
        <v>98</v>
      </c>
      <c r="C44" s="9">
        <v>0</v>
      </c>
      <c r="D44" s="43"/>
      <c r="E44" s="18">
        <v>0</v>
      </c>
      <c r="G44" s="10" t="s">
        <v>120</v>
      </c>
      <c r="H44" s="10"/>
    </row>
    <row r="45" spans="1:8" x14ac:dyDescent="0.2">
      <c r="A45" s="128">
        <v>1.17</v>
      </c>
      <c r="B45" s="24" t="s">
        <v>22</v>
      </c>
      <c r="C45" s="5"/>
      <c r="D45" s="44"/>
      <c r="E45" s="18"/>
      <c r="H45" s="64">
        <f>SUM(H43:H44)</f>
        <v>17289636</v>
      </c>
    </row>
    <row r="46" spans="1:8" ht="60" x14ac:dyDescent="0.2">
      <c r="A46" s="129"/>
      <c r="B46" s="21" t="s">
        <v>92</v>
      </c>
      <c r="C46" s="5"/>
      <c r="D46" s="44"/>
      <c r="E46" s="18"/>
    </row>
    <row r="47" spans="1:8" ht="36" x14ac:dyDescent="0.2">
      <c r="A47" s="129"/>
      <c r="B47" s="21" t="s">
        <v>93</v>
      </c>
      <c r="C47" s="5"/>
      <c r="D47" s="43"/>
      <c r="E47" s="18"/>
    </row>
    <row r="48" spans="1:8" ht="36" x14ac:dyDescent="0.2">
      <c r="A48" s="129"/>
      <c r="B48" s="21" t="s">
        <v>94</v>
      </c>
      <c r="C48" s="5"/>
      <c r="D48" s="44"/>
      <c r="E48" s="18"/>
    </row>
    <row r="49" spans="1:9" ht="36" x14ac:dyDescent="0.2">
      <c r="A49" s="129"/>
      <c r="B49" s="21" t="s">
        <v>95</v>
      </c>
      <c r="C49" s="5">
        <v>48</v>
      </c>
      <c r="D49" s="43">
        <v>0</v>
      </c>
      <c r="E49" s="18">
        <f>C49</f>
        <v>48</v>
      </c>
    </row>
    <row r="50" spans="1:9" ht="72" x14ac:dyDescent="0.2">
      <c r="A50" s="129"/>
      <c r="B50" s="21" t="s">
        <v>96</v>
      </c>
      <c r="C50" s="5">
        <v>115794</v>
      </c>
      <c r="D50" s="9">
        <v>107575</v>
      </c>
      <c r="E50" s="18">
        <v>107575</v>
      </c>
    </row>
    <row r="51" spans="1:9" x14ac:dyDescent="0.2">
      <c r="A51" s="130"/>
      <c r="B51" s="35" t="s">
        <v>23</v>
      </c>
      <c r="C51" s="5">
        <v>6769734</v>
      </c>
      <c r="D51" s="59">
        <v>6004282</v>
      </c>
      <c r="E51" s="6">
        <v>6004282</v>
      </c>
      <c r="G51" s="2" t="s">
        <v>118</v>
      </c>
      <c r="H51" s="2" t="s">
        <v>117</v>
      </c>
    </row>
    <row r="52" spans="1:9" x14ac:dyDescent="0.2">
      <c r="A52" s="128">
        <v>1.18</v>
      </c>
      <c r="B52" s="24" t="s">
        <v>24</v>
      </c>
      <c r="C52" s="9"/>
      <c r="D52" s="45"/>
      <c r="E52" s="18"/>
      <c r="G52" s="3">
        <v>10357878</v>
      </c>
      <c r="H52" s="3">
        <v>103137948</v>
      </c>
    </row>
    <row r="53" spans="1:9" x14ac:dyDescent="0.2">
      <c r="A53" s="129"/>
      <c r="B53" s="9" t="s">
        <v>25</v>
      </c>
      <c r="C53" s="9">
        <f>G56</f>
        <v>11909514</v>
      </c>
      <c r="D53" s="43"/>
      <c r="E53" s="18">
        <f>C53</f>
        <v>11909514</v>
      </c>
      <c r="G53" s="3">
        <v>1551636</v>
      </c>
      <c r="H53" s="3">
        <v>127066</v>
      </c>
    </row>
    <row r="54" spans="1:9" x14ac:dyDescent="0.2">
      <c r="A54" s="129"/>
      <c r="B54" s="9" t="s">
        <v>26</v>
      </c>
      <c r="C54" s="9">
        <f>H56</f>
        <v>103265014</v>
      </c>
      <c r="D54" s="43"/>
      <c r="E54" s="18">
        <f>C54</f>
        <v>103265014</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218376895</v>
      </c>
      <c r="D56" s="55">
        <f>SUM(D11:D55)</f>
        <v>22049223.950000003</v>
      </c>
      <c r="E56" s="23">
        <f>SUM(E11:E55)</f>
        <v>201665857.05000001</v>
      </c>
      <c r="G56" s="62">
        <f>SUM(G52:G55)</f>
        <v>11909514</v>
      </c>
      <c r="H56" s="62">
        <f>SUM(H52:H55)</f>
        <v>103265014</v>
      </c>
    </row>
    <row r="57" spans="1:9" x14ac:dyDescent="0.2">
      <c r="A57" s="127" t="s">
        <v>29</v>
      </c>
      <c r="B57" s="127"/>
      <c r="C57" s="127"/>
      <c r="D57" s="127"/>
      <c r="E57" s="127"/>
    </row>
    <row r="58" spans="1:9" x14ac:dyDescent="0.2">
      <c r="A58" s="128">
        <v>2.1</v>
      </c>
      <c r="B58" s="24" t="s">
        <v>30</v>
      </c>
      <c r="C58" s="9"/>
      <c r="D58" s="46"/>
      <c r="E58" s="6"/>
    </row>
    <row r="59" spans="1:9" x14ac:dyDescent="0.2">
      <c r="A59" s="129"/>
      <c r="B59" s="25" t="s">
        <v>31</v>
      </c>
      <c r="C59" s="9">
        <v>5521091</v>
      </c>
      <c r="D59" s="43"/>
      <c r="E59" s="18">
        <f>C59</f>
        <v>5521091</v>
      </c>
      <c r="G59" s="2" t="s">
        <v>114</v>
      </c>
    </row>
    <row r="60" spans="1:9" x14ac:dyDescent="0.2">
      <c r="A60" s="129"/>
      <c r="B60" s="25" t="s">
        <v>32</v>
      </c>
      <c r="C60" s="9"/>
      <c r="D60" s="43"/>
      <c r="E60" s="18"/>
      <c r="G60" s="3">
        <v>5521091</v>
      </c>
    </row>
    <row r="61" spans="1:9" x14ac:dyDescent="0.2">
      <c r="A61" s="130"/>
      <c r="B61" s="25" t="s">
        <v>33</v>
      </c>
      <c r="C61" s="25">
        <v>90368998</v>
      </c>
      <c r="D61" s="43"/>
      <c r="E61" s="18">
        <f>C61</f>
        <v>90368998</v>
      </c>
      <c r="G61" s="3">
        <v>0</v>
      </c>
      <c r="H61" s="2">
        <v>90368998</v>
      </c>
    </row>
    <row r="62" spans="1:9" x14ac:dyDescent="0.2">
      <c r="A62" s="128">
        <v>2.2000000000000002</v>
      </c>
      <c r="B62" s="24" t="s">
        <v>34</v>
      </c>
      <c r="C62" s="9"/>
      <c r="D62" s="47"/>
      <c r="E62" s="6"/>
      <c r="G62" s="56">
        <v>0</v>
      </c>
      <c r="H62" s="2">
        <v>0</v>
      </c>
    </row>
    <row r="63" spans="1:9" x14ac:dyDescent="0.2">
      <c r="A63" s="129"/>
      <c r="B63" s="25" t="s">
        <v>35</v>
      </c>
      <c r="C63" s="9">
        <v>56575</v>
      </c>
      <c r="D63" s="43"/>
      <c r="E63" s="18">
        <f>C63</f>
        <v>56575</v>
      </c>
      <c r="G63" s="61">
        <f>SUM(G60:G62)</f>
        <v>5521091</v>
      </c>
    </row>
    <row r="64" spans="1:9" x14ac:dyDescent="0.2">
      <c r="A64" s="129"/>
      <c r="B64" s="25" t="s">
        <v>36</v>
      </c>
      <c r="C64" s="9">
        <f>H66</f>
        <v>2314700</v>
      </c>
      <c r="D64" s="43"/>
      <c r="E64" s="18">
        <f>C64</f>
        <v>2314700</v>
      </c>
    </row>
    <row r="65" spans="1:8" x14ac:dyDescent="0.2">
      <c r="A65" s="129"/>
      <c r="B65" s="25" t="s">
        <v>37</v>
      </c>
      <c r="C65" s="9"/>
      <c r="D65" s="43"/>
      <c r="E65" s="18"/>
      <c r="G65" s="2" t="s">
        <v>155</v>
      </c>
      <c r="H65" s="3">
        <v>56575</v>
      </c>
    </row>
    <row r="66" spans="1:8" x14ac:dyDescent="0.2">
      <c r="A66" s="129"/>
      <c r="B66" s="25" t="s">
        <v>38</v>
      </c>
      <c r="C66" s="9"/>
      <c r="D66" s="43"/>
      <c r="E66" s="18"/>
      <c r="G66" s="2" t="s">
        <v>156</v>
      </c>
      <c r="H66" s="3">
        <v>2314700</v>
      </c>
    </row>
    <row r="67" spans="1:8" x14ac:dyDescent="0.2">
      <c r="A67" s="129"/>
      <c r="B67" s="25" t="s">
        <v>39</v>
      </c>
      <c r="C67" s="9"/>
      <c r="D67" s="43"/>
      <c r="E67" s="18"/>
    </row>
    <row r="68" spans="1:8" x14ac:dyDescent="0.2">
      <c r="A68" s="129"/>
      <c r="B68" s="25" t="s">
        <v>40</v>
      </c>
      <c r="C68" s="9"/>
      <c r="D68" s="43"/>
      <c r="E68" s="18"/>
    </row>
    <row r="69" spans="1:8" x14ac:dyDescent="0.2">
      <c r="A69" s="129"/>
      <c r="B69" s="25" t="s">
        <v>41</v>
      </c>
      <c r="C69" s="9"/>
      <c r="D69" s="43"/>
      <c r="E69" s="18"/>
    </row>
    <row r="70" spans="1:8" x14ac:dyDescent="0.2">
      <c r="A70" s="129"/>
      <c r="B70" s="25" t="s">
        <v>42</v>
      </c>
      <c r="C70" s="9">
        <v>0</v>
      </c>
      <c r="D70" s="43"/>
      <c r="E70" s="18">
        <v>0</v>
      </c>
    </row>
    <row r="71" spans="1:8" ht="24" x14ac:dyDescent="0.2">
      <c r="A71" s="130"/>
      <c r="B71" s="25" t="s">
        <v>43</v>
      </c>
      <c r="C71" s="25"/>
      <c r="D71" s="43"/>
      <c r="E71" s="18"/>
    </row>
    <row r="72" spans="1:8" x14ac:dyDescent="0.2">
      <c r="A72" s="128">
        <v>2.2999999999999998</v>
      </c>
      <c r="B72" s="24" t="s">
        <v>44</v>
      </c>
      <c r="C72" s="9"/>
      <c r="D72" s="47"/>
      <c r="E72" s="6"/>
    </row>
    <row r="73" spans="1:8" x14ac:dyDescent="0.2">
      <c r="A73" s="129"/>
      <c r="B73" s="51" t="s">
        <v>45</v>
      </c>
      <c r="C73" s="25"/>
      <c r="D73" s="43"/>
      <c r="E73" s="18"/>
    </row>
    <row r="74" spans="1:8" ht="36" x14ac:dyDescent="0.2">
      <c r="A74" s="129"/>
      <c r="B74" s="51" t="s">
        <v>100</v>
      </c>
      <c r="C74" s="25"/>
      <c r="D74" s="43"/>
      <c r="E74" s="18"/>
    </row>
    <row r="75" spans="1:8" x14ac:dyDescent="0.2">
      <c r="A75" s="129"/>
      <c r="B75" s="51" t="s">
        <v>101</v>
      </c>
      <c r="C75" s="25"/>
      <c r="D75" s="43"/>
      <c r="E75" s="18"/>
    </row>
    <row r="76" spans="1:8" x14ac:dyDescent="0.2">
      <c r="A76" s="129"/>
      <c r="B76" s="51" t="s">
        <v>46</v>
      </c>
      <c r="C76" s="25"/>
      <c r="D76" s="43"/>
      <c r="E76" s="18"/>
    </row>
    <row r="77" spans="1:8" ht="120" x14ac:dyDescent="0.2">
      <c r="A77" s="129"/>
      <c r="B77" s="52" t="s">
        <v>102</v>
      </c>
      <c r="C77" s="25"/>
      <c r="D77" s="43"/>
      <c r="E77" s="18"/>
    </row>
    <row r="78" spans="1:8" ht="24" x14ac:dyDescent="0.2">
      <c r="A78" s="130"/>
      <c r="B78" s="51" t="s">
        <v>103</v>
      </c>
      <c r="C78" s="25"/>
      <c r="D78" s="43"/>
      <c r="E78" s="18"/>
    </row>
    <row r="79" spans="1:8" x14ac:dyDescent="0.2">
      <c r="A79" s="128">
        <v>2.4</v>
      </c>
      <c r="B79" s="24" t="s">
        <v>47</v>
      </c>
      <c r="C79" s="25"/>
      <c r="D79" s="48"/>
      <c r="E79" s="6"/>
    </row>
    <row r="80" spans="1:8" ht="132" x14ac:dyDescent="0.2">
      <c r="A80" s="129"/>
      <c r="B80" s="36" t="s">
        <v>104</v>
      </c>
      <c r="C80" s="25"/>
      <c r="D80" s="43"/>
      <c r="E80" s="6"/>
    </row>
    <row r="81" spans="1:5" x14ac:dyDescent="0.2">
      <c r="A81" s="130"/>
      <c r="B81" s="21" t="s">
        <v>97</v>
      </c>
      <c r="C81" s="25"/>
      <c r="D81" s="43"/>
      <c r="E81" s="6"/>
    </row>
    <row r="82" spans="1:5" x14ac:dyDescent="0.2">
      <c r="A82" s="15">
        <v>2.5</v>
      </c>
      <c r="B82" s="24" t="s">
        <v>69</v>
      </c>
      <c r="C82" s="26">
        <f>SUM(C58:C80)</f>
        <v>98261364</v>
      </c>
      <c r="D82" s="40"/>
      <c r="E82" s="26">
        <f>SUM(E58:E80)</f>
        <v>98261364</v>
      </c>
    </row>
    <row r="83" spans="1:5" x14ac:dyDescent="0.2">
      <c r="A83" s="127" t="s">
        <v>80</v>
      </c>
      <c r="B83" s="127"/>
      <c r="C83" s="127"/>
      <c r="D83" s="127"/>
      <c r="E83" s="127"/>
    </row>
    <row r="84" spans="1:5" x14ac:dyDescent="0.2">
      <c r="A84" s="141">
        <v>3.1</v>
      </c>
      <c r="B84" s="124" t="s">
        <v>81</v>
      </c>
      <c r="C84" s="125"/>
      <c r="D84" s="125"/>
      <c r="E84" s="126"/>
    </row>
    <row r="85" spans="1:5" ht="36" x14ac:dyDescent="0.2">
      <c r="A85" s="142"/>
      <c r="B85" s="21" t="s">
        <v>82</v>
      </c>
      <c r="C85" s="12"/>
      <c r="D85" s="49"/>
      <c r="E85" s="6"/>
    </row>
    <row r="86" spans="1:5" x14ac:dyDescent="0.2">
      <c r="A86" s="128">
        <v>3.2</v>
      </c>
      <c r="B86" s="121" t="s">
        <v>48</v>
      </c>
      <c r="C86" s="122"/>
      <c r="D86" s="122"/>
      <c r="E86" s="123"/>
    </row>
    <row r="87" spans="1:5" ht="60" x14ac:dyDescent="0.2">
      <c r="A87" s="129"/>
      <c r="B87" s="21" t="s">
        <v>83</v>
      </c>
      <c r="C87" s="5"/>
      <c r="D87" s="44"/>
      <c r="E87" s="18"/>
    </row>
    <row r="88" spans="1:5" x14ac:dyDescent="0.2">
      <c r="A88" s="128">
        <v>3.3</v>
      </c>
      <c r="B88" s="124" t="s">
        <v>49</v>
      </c>
      <c r="C88" s="125"/>
      <c r="D88" s="125"/>
      <c r="E88" s="126"/>
    </row>
    <row r="89" spans="1:5" ht="96" x14ac:dyDescent="0.2">
      <c r="A89" s="129"/>
      <c r="B89" s="27" t="s">
        <v>84</v>
      </c>
      <c r="C89" s="5"/>
      <c r="D89" s="44"/>
      <c r="E89" s="6"/>
    </row>
    <row r="90" spans="1:5" x14ac:dyDescent="0.2">
      <c r="A90" s="130"/>
      <c r="B90" s="27" t="s">
        <v>74</v>
      </c>
      <c r="C90" s="5"/>
      <c r="D90" s="50"/>
      <c r="E90" s="6"/>
    </row>
    <row r="91" spans="1:5" x14ac:dyDescent="0.2">
      <c r="A91" s="128">
        <v>3.4</v>
      </c>
      <c r="B91" s="124" t="s">
        <v>50</v>
      </c>
      <c r="C91" s="125"/>
      <c r="D91" s="125"/>
      <c r="E91" s="126"/>
    </row>
    <row r="92" spans="1:5" ht="24" x14ac:dyDescent="0.2">
      <c r="A92" s="130"/>
      <c r="B92" s="21" t="s">
        <v>51</v>
      </c>
      <c r="C92" s="5"/>
      <c r="D92" s="49"/>
      <c r="E92" s="6"/>
    </row>
    <row r="93" spans="1:5" x14ac:dyDescent="0.2">
      <c r="A93" s="128">
        <v>3.5</v>
      </c>
      <c r="B93" s="124" t="s">
        <v>52</v>
      </c>
      <c r="C93" s="125"/>
      <c r="D93" s="125"/>
      <c r="E93" s="126"/>
    </row>
    <row r="94" spans="1:5" ht="36" x14ac:dyDescent="0.2">
      <c r="A94" s="130"/>
      <c r="B94" s="36" t="s">
        <v>53</v>
      </c>
      <c r="C94" s="5"/>
      <c r="D94" s="50"/>
      <c r="E94" s="6"/>
    </row>
    <row r="95" spans="1:5" x14ac:dyDescent="0.2">
      <c r="A95" s="8">
        <v>3.6</v>
      </c>
      <c r="B95" s="11" t="s">
        <v>54</v>
      </c>
      <c r="C95" s="9"/>
      <c r="D95" s="49"/>
      <c r="E95" s="18"/>
    </row>
    <row r="96" spans="1:5" x14ac:dyDescent="0.2">
      <c r="A96" s="128">
        <v>3.7</v>
      </c>
      <c r="B96" s="121" t="s">
        <v>55</v>
      </c>
      <c r="C96" s="122"/>
      <c r="D96" s="122"/>
      <c r="E96" s="123"/>
    </row>
    <row r="97" spans="1:7" ht="72" x14ac:dyDescent="0.2">
      <c r="A97" s="130"/>
      <c r="B97" s="21" t="s">
        <v>85</v>
      </c>
      <c r="C97" s="5"/>
      <c r="D97" s="49"/>
      <c r="E97" s="6"/>
    </row>
    <row r="98" spans="1:7" x14ac:dyDescent="0.2">
      <c r="A98" s="128">
        <v>3.8</v>
      </c>
      <c r="B98" s="121" t="s">
        <v>56</v>
      </c>
      <c r="C98" s="122"/>
      <c r="D98" s="122"/>
      <c r="E98" s="123"/>
    </row>
    <row r="99" spans="1:7" ht="48" x14ac:dyDescent="0.2">
      <c r="A99" s="130"/>
      <c r="B99" s="21" t="s">
        <v>57</v>
      </c>
      <c r="C99" s="5">
        <v>0</v>
      </c>
      <c r="D99" s="25">
        <v>184880</v>
      </c>
      <c r="E99" s="6">
        <f>D99</f>
        <v>184880</v>
      </c>
      <c r="G99" s="56"/>
    </row>
    <row r="100" spans="1:7" x14ac:dyDescent="0.2">
      <c r="A100" s="128">
        <v>3.9</v>
      </c>
      <c r="B100" s="121" t="s">
        <v>58</v>
      </c>
      <c r="C100" s="122"/>
      <c r="D100" s="122"/>
      <c r="E100" s="123"/>
      <c r="G100" s="56"/>
    </row>
    <row r="101" spans="1:7" ht="48" x14ac:dyDescent="0.2">
      <c r="A101" s="129"/>
      <c r="B101" s="21" t="s">
        <v>59</v>
      </c>
      <c r="C101" s="5"/>
      <c r="D101" s="44"/>
      <c r="E101" s="6"/>
      <c r="G101" s="56"/>
    </row>
    <row r="102" spans="1:7" ht="24" x14ac:dyDescent="0.2">
      <c r="A102" s="130"/>
      <c r="B102" s="21" t="s">
        <v>60</v>
      </c>
      <c r="C102" s="5"/>
      <c r="D102" s="49"/>
      <c r="E102" s="6"/>
      <c r="G102" s="56"/>
    </row>
    <row r="103" spans="1:7" x14ac:dyDescent="0.2">
      <c r="A103" s="135">
        <v>3.1</v>
      </c>
      <c r="B103" s="138" t="s">
        <v>61</v>
      </c>
      <c r="C103" s="139"/>
      <c r="D103" s="139"/>
      <c r="E103" s="140"/>
    </row>
    <row r="104" spans="1:7" ht="48" x14ac:dyDescent="0.2">
      <c r="A104" s="136"/>
      <c r="B104" s="21" t="s">
        <v>62</v>
      </c>
      <c r="C104" s="13"/>
      <c r="D104" s="44"/>
      <c r="E104" s="6"/>
    </row>
    <row r="105" spans="1:7" ht="36" x14ac:dyDescent="0.2">
      <c r="A105" s="137"/>
      <c r="B105" s="21" t="s">
        <v>63</v>
      </c>
      <c r="C105" s="13"/>
      <c r="D105" s="49"/>
      <c r="E105" s="6"/>
      <c r="G105" s="37"/>
    </row>
    <row r="106" spans="1:7" x14ac:dyDescent="0.2">
      <c r="A106" s="15">
        <v>3.11</v>
      </c>
      <c r="B106" s="14" t="s">
        <v>64</v>
      </c>
      <c r="C106" s="23">
        <f>SUM(C84:C105)</f>
        <v>0</v>
      </c>
      <c r="D106" s="23">
        <f>D99</f>
        <v>184880</v>
      </c>
      <c r="E106" s="23">
        <f>E99</f>
        <v>184880</v>
      </c>
      <c r="G106" s="56"/>
    </row>
    <row r="107" spans="1:7" x14ac:dyDescent="0.2">
      <c r="A107" s="15">
        <v>3.12</v>
      </c>
      <c r="B107" s="14" t="s">
        <v>108</v>
      </c>
      <c r="C107" s="23">
        <f>C56-C82</f>
        <v>120115531</v>
      </c>
      <c r="D107" s="23">
        <f>D56-D106</f>
        <v>21864343.950000003</v>
      </c>
      <c r="E107" s="23">
        <f>E56-E82-E106</f>
        <v>103219613.05000001</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4" t="s">
        <v>75</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2025-04-14T09:25:45Z</dcterms:modified>
</cp:coreProperties>
</file>